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Glow001.ad.sys\0006_users\S0AB02O2\drgonm\Dokumenty\"/>
    </mc:Choice>
  </mc:AlternateContent>
  <bookViews>
    <workbookView xWindow="0" yWindow="0" windowWidth="28800" windowHeight="13125" tabRatio="736"/>
  </bookViews>
  <sheets>
    <sheet name="grand finále Pobedím" sheetId="17" r:id="rId1"/>
    <sheet name="zoznam pretekárov" sheetId="18" r:id="rId2"/>
  </sheets>
  <definedNames>
    <definedName name="_xlnm._FilterDatabase" localSheetId="0" hidden="1">'grand finále Pobedím'!$A$5:$T$5</definedName>
    <definedName name="_xlnm._FilterDatabase" localSheetId="1" hidden="1">'zoznam pretekárov'!$A$4:$T$4</definedName>
  </definedNames>
  <calcPr calcId="152511"/>
</workbook>
</file>

<file path=xl/calcChain.xml><?xml version="1.0" encoding="utf-8"?>
<calcChain xmlns="http://schemas.openxmlformats.org/spreadsheetml/2006/main">
  <c r="N25" i="17" l="1"/>
  <c r="N20" i="17"/>
  <c r="N27" i="17"/>
  <c r="N7" i="17"/>
  <c r="N30" i="17"/>
  <c r="N22" i="17"/>
  <c r="N23" i="17"/>
  <c r="N15" i="17"/>
  <c r="N18" i="17"/>
  <c r="N8" i="17"/>
  <c r="N13" i="17"/>
  <c r="N32" i="17"/>
  <c r="N26" i="17"/>
  <c r="N37" i="17"/>
  <c r="N10" i="17"/>
  <c r="N19" i="17"/>
  <c r="N11" i="17"/>
  <c r="N28" i="17"/>
  <c r="N9" i="17"/>
  <c r="N35" i="17"/>
  <c r="N31" i="17"/>
  <c r="N24" i="17"/>
  <c r="N33" i="17"/>
  <c r="N12" i="17"/>
  <c r="N21" i="17"/>
  <c r="N6" i="17"/>
  <c r="N17" i="17"/>
  <c r="N34" i="17"/>
  <c r="N29" i="17"/>
  <c r="N16" i="17"/>
  <c r="N14" i="17"/>
  <c r="N36" i="17"/>
  <c r="L25" i="17"/>
  <c r="L20" i="17"/>
  <c r="L27" i="17"/>
  <c r="L7" i="17"/>
  <c r="L30" i="17"/>
  <c r="L22" i="17"/>
  <c r="L23" i="17"/>
  <c r="L15" i="17"/>
  <c r="L18" i="17"/>
  <c r="L8" i="17"/>
  <c r="L13" i="17"/>
  <c r="L32" i="17"/>
  <c r="L26" i="17"/>
  <c r="L37" i="17"/>
  <c r="L10" i="17"/>
  <c r="L19" i="17"/>
  <c r="L11" i="17"/>
  <c r="L28" i="17"/>
  <c r="L9" i="17"/>
  <c r="L35" i="17"/>
  <c r="L31" i="17"/>
  <c r="L24" i="17"/>
  <c r="L33" i="17"/>
  <c r="L12" i="17"/>
  <c r="L21" i="17"/>
  <c r="L6" i="17"/>
  <c r="L17" i="17"/>
  <c r="L34" i="17"/>
  <c r="L29" i="17"/>
  <c r="L16" i="17"/>
  <c r="L14" i="17"/>
  <c r="L36" i="17"/>
  <c r="J25" i="17"/>
  <c r="J20" i="17"/>
  <c r="J27" i="17"/>
  <c r="J7" i="17"/>
  <c r="J30" i="17"/>
  <c r="J22" i="17"/>
  <c r="J23" i="17"/>
  <c r="J15" i="17"/>
  <c r="J18" i="17"/>
  <c r="J8" i="17"/>
  <c r="J13" i="17"/>
  <c r="J32" i="17"/>
  <c r="J26" i="17"/>
  <c r="J37" i="17"/>
  <c r="J10" i="17"/>
  <c r="J19" i="17"/>
  <c r="J11" i="17"/>
  <c r="J28" i="17"/>
  <c r="J9" i="17"/>
  <c r="J35" i="17"/>
  <c r="J31" i="17"/>
  <c r="J24" i="17"/>
  <c r="J33" i="17"/>
  <c r="J12" i="17"/>
  <c r="J21" i="17"/>
  <c r="J6" i="17"/>
  <c r="J17" i="17"/>
  <c r="J34" i="17"/>
  <c r="J29" i="17"/>
  <c r="J16" i="17"/>
  <c r="J14" i="17"/>
  <c r="J36" i="17"/>
  <c r="H25" i="17"/>
  <c r="H20" i="17"/>
  <c r="H27" i="17"/>
  <c r="H7" i="17"/>
  <c r="H30" i="17"/>
  <c r="H22" i="17"/>
  <c r="H23" i="17"/>
  <c r="H15" i="17"/>
  <c r="H18" i="17"/>
  <c r="H8" i="17"/>
  <c r="H13" i="17"/>
  <c r="H32" i="17"/>
  <c r="H26" i="17"/>
  <c r="H37" i="17"/>
  <c r="H10" i="17"/>
  <c r="H19" i="17"/>
  <c r="H11" i="17"/>
  <c r="H28" i="17"/>
  <c r="H9" i="17"/>
  <c r="H35" i="17"/>
  <c r="H31" i="17"/>
  <c r="H24" i="17"/>
  <c r="H33" i="17"/>
  <c r="H12" i="17"/>
  <c r="H21" i="17"/>
  <c r="H6" i="17"/>
  <c r="H17" i="17"/>
  <c r="H34" i="17"/>
  <c r="H29" i="17"/>
  <c r="H16" i="17"/>
  <c r="H14" i="17"/>
  <c r="H36" i="17"/>
  <c r="F25" i="17"/>
  <c r="F20" i="17"/>
  <c r="F27" i="17"/>
  <c r="F7" i="17"/>
  <c r="F30" i="17"/>
  <c r="F22" i="17"/>
  <c r="F23" i="17"/>
  <c r="F15" i="17"/>
  <c r="F18" i="17"/>
  <c r="F8" i="17"/>
  <c r="F13" i="17"/>
  <c r="F32" i="17"/>
  <c r="F26" i="17"/>
  <c r="F37" i="17"/>
  <c r="F10" i="17"/>
  <c r="F19" i="17"/>
  <c r="F11" i="17"/>
  <c r="F28" i="17"/>
  <c r="F9" i="17"/>
  <c r="F35" i="17"/>
  <c r="F31" i="17"/>
  <c r="F24" i="17"/>
  <c r="F33" i="17"/>
  <c r="F12" i="17"/>
  <c r="F21" i="17"/>
  <c r="F6" i="17"/>
  <c r="F17" i="17"/>
  <c r="F34" i="17"/>
  <c r="F29" i="17"/>
  <c r="F16" i="17"/>
  <c r="F14" i="17"/>
  <c r="F36" i="17"/>
  <c r="D25" i="17"/>
  <c r="D20" i="17"/>
  <c r="D27" i="17"/>
  <c r="D7" i="17"/>
  <c r="D30" i="17"/>
  <c r="D22" i="17"/>
  <c r="D23" i="17"/>
  <c r="D15" i="17"/>
  <c r="D18" i="17"/>
  <c r="D8" i="17"/>
  <c r="D13" i="17"/>
  <c r="D32" i="17"/>
  <c r="D26" i="17"/>
  <c r="D37" i="17"/>
  <c r="D10" i="17"/>
  <c r="D19" i="17"/>
  <c r="D11" i="17"/>
  <c r="D28" i="17"/>
  <c r="D9" i="17"/>
  <c r="D35" i="17"/>
  <c r="D31" i="17"/>
  <c r="D24" i="17"/>
  <c r="D33" i="17"/>
  <c r="D12" i="17"/>
  <c r="D21" i="17"/>
  <c r="D6" i="17"/>
  <c r="D17" i="17"/>
  <c r="D34" i="17"/>
  <c r="D29" i="17"/>
  <c r="D16" i="17"/>
  <c r="D14" i="17"/>
  <c r="D36" i="17"/>
  <c r="P16" i="17" l="1"/>
  <c r="O16" i="17"/>
  <c r="S16" i="17"/>
  <c r="T16" i="17"/>
  <c r="P14" i="17"/>
  <c r="O14" i="17"/>
  <c r="S14" i="17"/>
  <c r="T14" i="17"/>
  <c r="Q14" i="17" l="1"/>
  <c r="Q16" i="17"/>
  <c r="O29" i="17"/>
  <c r="O34" i="17"/>
  <c r="O17" i="17"/>
  <c r="O6" i="17"/>
  <c r="O21" i="17"/>
  <c r="O12" i="17"/>
  <c r="O33" i="17"/>
  <c r="O24" i="17"/>
  <c r="O31" i="17"/>
  <c r="O35" i="17"/>
  <c r="O9" i="17"/>
  <c r="O28" i="17"/>
  <c r="O11" i="17"/>
  <c r="O19" i="17"/>
  <c r="O10" i="17"/>
  <c r="O37" i="17"/>
  <c r="O26" i="17"/>
  <c r="O32" i="17"/>
  <c r="O13" i="17"/>
  <c r="O8" i="17"/>
  <c r="O18" i="17"/>
  <c r="O15" i="17"/>
  <c r="O23" i="17"/>
  <c r="O22" i="17"/>
  <c r="O30" i="17"/>
  <c r="O7" i="17"/>
  <c r="O27" i="17"/>
  <c r="O20" i="17"/>
  <c r="O25" i="17"/>
  <c r="O36" i="17"/>
  <c r="T29" i="17" l="1"/>
  <c r="S29" i="17"/>
  <c r="T34" i="17"/>
  <c r="S34" i="17"/>
  <c r="T17" i="17"/>
  <c r="S17" i="17"/>
  <c r="T6" i="17"/>
  <c r="S6" i="17"/>
  <c r="T21" i="17"/>
  <c r="S21" i="17"/>
  <c r="T12" i="17"/>
  <c r="S12" i="17"/>
  <c r="T33" i="17"/>
  <c r="S33" i="17"/>
  <c r="T24" i="17"/>
  <c r="S24" i="17"/>
  <c r="T31" i="17"/>
  <c r="S31" i="17"/>
  <c r="T35" i="17"/>
  <c r="S35" i="17"/>
  <c r="T9" i="17"/>
  <c r="S9" i="17"/>
  <c r="T28" i="17"/>
  <c r="S28" i="17"/>
  <c r="T11" i="17"/>
  <c r="S11" i="17"/>
  <c r="T19" i="17"/>
  <c r="S19" i="17"/>
  <c r="T10" i="17"/>
  <c r="S10" i="17"/>
  <c r="T37" i="17"/>
  <c r="S37" i="17"/>
  <c r="T26" i="17"/>
  <c r="S26" i="17"/>
  <c r="T32" i="17"/>
  <c r="S32" i="17"/>
  <c r="T13" i="17"/>
  <c r="S13" i="17"/>
  <c r="T8" i="17"/>
  <c r="S8" i="17"/>
  <c r="T18" i="17"/>
  <c r="S18" i="17"/>
  <c r="T15" i="17"/>
  <c r="S15" i="17"/>
  <c r="T23" i="17"/>
  <c r="S23" i="17"/>
  <c r="T22" i="17"/>
  <c r="S22" i="17"/>
  <c r="T30" i="17"/>
  <c r="S30" i="17"/>
  <c r="T7" i="17"/>
  <c r="S7" i="17"/>
  <c r="T27" i="17"/>
  <c r="S27" i="17"/>
  <c r="T20" i="17"/>
  <c r="S20" i="17"/>
  <c r="T25" i="17"/>
  <c r="S25" i="17"/>
  <c r="T36" i="17"/>
  <c r="S36" i="17"/>
  <c r="P36" i="17" l="1"/>
  <c r="Q36" i="17" s="1"/>
  <c r="P20" i="17"/>
  <c r="Q20" i="17" s="1"/>
  <c r="P7" i="17"/>
  <c r="Q7" i="17" s="1"/>
  <c r="P22" i="17"/>
  <c r="Q22" i="17" s="1"/>
  <c r="P15" i="17"/>
  <c r="Q15" i="17" s="1"/>
  <c r="P8" i="17"/>
  <c r="Q8" i="17" s="1"/>
  <c r="P32" i="17"/>
  <c r="Q32" i="17" s="1"/>
  <c r="P37" i="17"/>
  <c r="Q37" i="17" s="1"/>
  <c r="P19" i="17"/>
  <c r="Q19" i="17" s="1"/>
  <c r="P28" i="17"/>
  <c r="Q28" i="17" s="1"/>
  <c r="P35" i="17"/>
  <c r="Q35" i="17" s="1"/>
  <c r="P24" i="17"/>
  <c r="Q24" i="17" s="1"/>
  <c r="P12" i="17"/>
  <c r="Q12" i="17" s="1"/>
  <c r="P6" i="17"/>
  <c r="Q6" i="17" s="1"/>
  <c r="P34" i="17"/>
  <c r="Q34" i="17" s="1"/>
  <c r="P25" i="17"/>
  <c r="Q25" i="17" s="1"/>
  <c r="P27" i="17"/>
  <c r="Q27" i="17" s="1"/>
  <c r="P30" i="17"/>
  <c r="Q30" i="17" s="1"/>
  <c r="P23" i="17"/>
  <c r="Q23" i="17" s="1"/>
  <c r="P18" i="17"/>
  <c r="Q18" i="17" s="1"/>
  <c r="P13" i="17"/>
  <c r="Q13" i="17" s="1"/>
  <c r="P26" i="17"/>
  <c r="Q26" i="17" s="1"/>
  <c r="P10" i="17"/>
  <c r="Q10" i="17" s="1"/>
  <c r="P11" i="17"/>
  <c r="Q11" i="17" s="1"/>
  <c r="P9" i="17"/>
  <c r="Q9" i="17" s="1"/>
  <c r="P31" i="17"/>
  <c r="Q31" i="17" s="1"/>
  <c r="P33" i="17"/>
  <c r="Q33" i="17" s="1"/>
  <c r="P21" i="17"/>
  <c r="Q21" i="17" s="1"/>
  <c r="P17" i="17"/>
  <c r="Q17" i="17" s="1"/>
  <c r="P29" i="17"/>
  <c r="Q29" i="17" s="1"/>
  <c r="R21" i="17" l="1"/>
  <c r="R31" i="17"/>
  <c r="R30" i="17"/>
  <c r="R9" i="17"/>
  <c r="R36" i="17"/>
  <c r="R11" i="17"/>
  <c r="R25" i="17"/>
  <c r="R37" i="17"/>
  <c r="R10" i="17"/>
  <c r="R14" i="17"/>
  <c r="R16" i="17"/>
  <c r="R34" i="17"/>
  <c r="R32" i="17"/>
  <c r="R20" i="17"/>
  <c r="R19" i="17"/>
  <c r="R29" i="17"/>
  <c r="R26" i="17"/>
  <c r="R6" i="17"/>
  <c r="R8" i="17"/>
  <c r="R28" i="17"/>
  <c r="R27" i="17"/>
  <c r="R17" i="17"/>
  <c r="R13" i="17"/>
  <c r="R12" i="17"/>
  <c r="R15" i="17"/>
  <c r="R18" i="17"/>
  <c r="R24" i="17"/>
  <c r="R22" i="17"/>
  <c r="R33" i="17"/>
  <c r="R23" i="17"/>
  <c r="R35" i="17"/>
  <c r="R7" i="17"/>
</calcChain>
</file>

<file path=xl/sharedStrings.xml><?xml version="1.0" encoding="utf-8"?>
<sst xmlns="http://schemas.openxmlformats.org/spreadsheetml/2006/main" count="97" uniqueCount="52">
  <si>
    <t>1. kolo</t>
  </si>
  <si>
    <t>počet rýb</t>
  </si>
  <si>
    <t>poradie</t>
  </si>
  <si>
    <t>Celkom</t>
  </si>
  <si>
    <t>2. kolo</t>
  </si>
  <si>
    <t>3. kolo</t>
  </si>
  <si>
    <t>4. kolo</t>
  </si>
  <si>
    <t>5. kolo</t>
  </si>
  <si>
    <t>číslo los</t>
  </si>
  <si>
    <t>6. kolo</t>
  </si>
  <si>
    <t>Meno pretekára</t>
  </si>
  <si>
    <t>Horňák Peter</t>
  </si>
  <si>
    <t>Daněk Michal</t>
  </si>
  <si>
    <t>Kriho Maroš</t>
  </si>
  <si>
    <t>Pecník Branislav</t>
  </si>
  <si>
    <t>Michalka Marián</t>
  </si>
  <si>
    <t>Drančák David</t>
  </si>
  <si>
    <t>Slávik Igor</t>
  </si>
  <si>
    <t>Mašán Tomáš</t>
  </si>
  <si>
    <t>Medo Peter</t>
  </si>
  <si>
    <t>Mičo Martin</t>
  </si>
  <si>
    <t>Drgon Martin</t>
  </si>
  <si>
    <t>Marcin Peter</t>
  </si>
  <si>
    <t>Hulvan Jakub</t>
  </si>
  <si>
    <t>Petráš Martin</t>
  </si>
  <si>
    <t>Horňák Pavol</t>
  </si>
  <si>
    <t>Miklas Marek</t>
  </si>
  <si>
    <t>Kamencik Zoltán</t>
  </si>
  <si>
    <t>Slávik Michal</t>
  </si>
  <si>
    <t>Masarech Michal</t>
  </si>
  <si>
    <t>Borovica Jozef</t>
  </si>
  <si>
    <t>Kuhajda Rastislav</t>
  </si>
  <si>
    <t>Krnčan Juraj</t>
  </si>
  <si>
    <t>Smorada Marek</t>
  </si>
  <si>
    <t>Babulík Andrej</t>
  </si>
  <si>
    <t>Rojtaš Marek</t>
  </si>
  <si>
    <t>Mádr Tomáš</t>
  </si>
  <si>
    <t>Belovič Radoslav</t>
  </si>
  <si>
    <t>Pavlíček Ľuboš</t>
  </si>
  <si>
    <t>Cibulka Milan</t>
  </si>
  <si>
    <t>Petríček Jaroslav</t>
  </si>
  <si>
    <t>Bakytová</t>
  </si>
  <si>
    <t>Maslaňak</t>
  </si>
  <si>
    <t>rank</t>
  </si>
  <si>
    <t>Umiestnenie</t>
  </si>
  <si>
    <t>5+6 kolo</t>
  </si>
  <si>
    <t>4+5+6 kolo</t>
  </si>
  <si>
    <t xml:space="preserve">Súčet rýb </t>
  </si>
  <si>
    <t>Bakytová Magdaléna</t>
  </si>
  <si>
    <t>Maslaňák Marián</t>
  </si>
  <si>
    <t>Grand finále - Majstrovstvá Slovenska klubu jazernej prívlače - POBEDÍM</t>
  </si>
  <si>
    <t>Kemencik Zoltán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</si>
</sst>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"/>
  </numFmts>
  <fonts count="1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  <font>
      <b/>
      <sz val="10"/>
      <color rgb="FFFF0066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66FFFF"/>
      <color rgb="FFFF0066"/>
      <color rgb="FFFFFF99"/>
      <color rgb="FFCCFF66"/>
      <color rgb="FFFF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2:T37"/>
  <sheetViews>
    <sheetView tabSelected="1" zoomScale="80" zoomScaleNormal="80" workbookViewId="0">
      <pane ySplit="5" topLeftCell="A6" activePane="bottomLeft" state="frozen"/>
      <selection pane="bottomLeft" activeCell="V10" sqref="V10"/>
    </sheetView>
  </sheetViews>
  <sheetFormatPr defaultColWidth="8.85546875" defaultRowHeight="12.75" x14ac:dyDescent="0.2"/>
  <cols>
    <col min="1" max="1" width="8.28515625" style="5" customWidth="1"/>
    <col min="2" max="2" width="17.140625" style="4" bestFit="1" customWidth="1"/>
    <col min="3" max="16" width="9.7109375" style="5" customWidth="1"/>
    <col min="17" max="17" width="21.85546875" style="19" hidden="1" customWidth="1"/>
    <col min="18" max="18" width="12.42578125" style="5" bestFit="1" customWidth="1"/>
    <col min="19" max="19" width="9.28515625" style="5" bestFit="1" customWidth="1"/>
    <col min="20" max="20" width="11" style="3" bestFit="1" customWidth="1"/>
    <col min="21" max="16384" width="8.85546875" style="3"/>
  </cols>
  <sheetData>
    <row r="2" spans="1:20" ht="20.25" x14ac:dyDescent="0.3">
      <c r="A2" s="33" t="s">
        <v>50</v>
      </c>
      <c r="I2" s="33"/>
    </row>
    <row r="3" spans="1:20" ht="13.5" thickBot="1" x14ac:dyDescent="0.25"/>
    <row r="4" spans="1:20" ht="13.5" thickBot="1" x14ac:dyDescent="0.25">
      <c r="A4" s="21"/>
      <c r="B4" s="24"/>
      <c r="C4" s="37" t="s">
        <v>0</v>
      </c>
      <c r="D4" s="38"/>
      <c r="E4" s="37" t="s">
        <v>4</v>
      </c>
      <c r="F4" s="38"/>
      <c r="G4" s="37" t="s">
        <v>5</v>
      </c>
      <c r="H4" s="38"/>
      <c r="I4" s="37" t="s">
        <v>6</v>
      </c>
      <c r="J4" s="38"/>
      <c r="K4" s="37" t="s">
        <v>7</v>
      </c>
      <c r="L4" s="38"/>
      <c r="M4" s="37" t="s">
        <v>9</v>
      </c>
      <c r="N4" s="38"/>
      <c r="O4" s="39" t="s">
        <v>3</v>
      </c>
      <c r="P4" s="40"/>
      <c r="Q4" s="40"/>
      <c r="R4" s="41"/>
      <c r="S4" s="37" t="s">
        <v>47</v>
      </c>
      <c r="T4" s="38"/>
    </row>
    <row r="5" spans="1:20" ht="13.5" thickBot="1" x14ac:dyDescent="0.25">
      <c r="A5" s="22" t="s">
        <v>8</v>
      </c>
      <c r="B5" s="23" t="s">
        <v>10</v>
      </c>
      <c r="C5" s="22" t="s">
        <v>1</v>
      </c>
      <c r="D5" s="23" t="s">
        <v>2</v>
      </c>
      <c r="E5" s="22" t="s">
        <v>1</v>
      </c>
      <c r="F5" s="23" t="s">
        <v>2</v>
      </c>
      <c r="G5" s="22" t="s">
        <v>1</v>
      </c>
      <c r="H5" s="23" t="s">
        <v>2</v>
      </c>
      <c r="I5" s="22" t="s">
        <v>1</v>
      </c>
      <c r="J5" s="23" t="s">
        <v>2</v>
      </c>
      <c r="K5" s="22" t="s">
        <v>1</v>
      </c>
      <c r="L5" s="23" t="s">
        <v>2</v>
      </c>
      <c r="M5" s="22" t="s">
        <v>1</v>
      </c>
      <c r="N5" s="23" t="s">
        <v>2</v>
      </c>
      <c r="O5" s="27" t="s">
        <v>1</v>
      </c>
      <c r="P5" s="28" t="s">
        <v>2</v>
      </c>
      <c r="Q5" s="29" t="s">
        <v>43</v>
      </c>
      <c r="R5" s="30" t="s">
        <v>44</v>
      </c>
      <c r="S5" s="31" t="s">
        <v>45</v>
      </c>
      <c r="T5" s="32" t="s">
        <v>46</v>
      </c>
    </row>
    <row r="6" spans="1:20" ht="15" x14ac:dyDescent="0.25">
      <c r="A6" s="9">
        <v>24</v>
      </c>
      <c r="B6" s="7" t="s">
        <v>15</v>
      </c>
      <c r="C6" s="17">
        <v>1</v>
      </c>
      <c r="D6" s="1">
        <f t="shared" ref="D6:D37" si="0">IFERROR(_xlfn.RANK.AVG(C6,C$6:C$37),0)</f>
        <v>8.5</v>
      </c>
      <c r="E6" s="17">
        <v>1</v>
      </c>
      <c r="F6" s="1">
        <f t="shared" ref="F6:F37" si="1">IFERROR(_xlfn.RANK.AVG(E6,E$6:E$37),0)</f>
        <v>11</v>
      </c>
      <c r="G6" s="17">
        <v>2</v>
      </c>
      <c r="H6" s="1">
        <f t="shared" ref="H6:H37" si="2">IFERROR(_xlfn.RANK.AVG(G6,G$6:G$37),0)</f>
        <v>5.5</v>
      </c>
      <c r="I6" s="17">
        <v>2</v>
      </c>
      <c r="J6" s="1">
        <f t="shared" ref="J6:J37" si="3">IFERROR(_xlfn.RANK.AVG(I6,I$6:I$37),0)</f>
        <v>3</v>
      </c>
      <c r="K6" s="17">
        <v>1</v>
      </c>
      <c r="L6" s="1">
        <f t="shared" ref="L6:L37" si="4">IFERROR(_xlfn.RANK.AVG(K6,K$6:K$37),0)</f>
        <v>12.5</v>
      </c>
      <c r="M6" s="17">
        <v>5</v>
      </c>
      <c r="N6" s="1">
        <f t="shared" ref="N6:N37" si="5">IFERROR(_xlfn.RANK.AVG(M6,M$6:M$37),0)</f>
        <v>1</v>
      </c>
      <c r="O6" s="14">
        <f t="shared" ref="O6:O37" si="6">SUM(C6,E6,G6,I6,K6,M6)</f>
        <v>12</v>
      </c>
      <c r="P6" s="20">
        <f t="shared" ref="P6:P37" si="7">SUM(D6,F6,H6,J6,L6,N6)</f>
        <v>41.5</v>
      </c>
      <c r="Q6" s="18">
        <f t="shared" ref="Q6:Q37" si="8">P6+P6/(O6+1)*0.001+P6/(S6+1)*0.00000001+P6/(I6+1)*0.00000000001</f>
        <v>41.503192367116363</v>
      </c>
      <c r="R6" s="8">
        <f t="shared" ref="R6:R37" si="9">_xlfn.RANK.AVG(Q6,Q$6:Q$37,2)</f>
        <v>1</v>
      </c>
      <c r="S6" s="12">
        <f t="shared" ref="S6:S37" si="10">SUM(K6+M6)</f>
        <v>6</v>
      </c>
      <c r="T6" s="11">
        <f t="shared" ref="T6:T37" si="11">SUM(I6+K6+M6)</f>
        <v>8</v>
      </c>
    </row>
    <row r="7" spans="1:20" ht="15" x14ac:dyDescent="0.25">
      <c r="A7" s="10">
        <v>2</v>
      </c>
      <c r="B7" s="7" t="s">
        <v>19</v>
      </c>
      <c r="C7" s="15">
        <v>1</v>
      </c>
      <c r="D7" s="1">
        <f t="shared" si="0"/>
        <v>8.5</v>
      </c>
      <c r="E7" s="15">
        <v>2</v>
      </c>
      <c r="F7" s="1">
        <f t="shared" si="1"/>
        <v>3</v>
      </c>
      <c r="G7" s="15">
        <v>1</v>
      </c>
      <c r="H7" s="1">
        <f t="shared" si="2"/>
        <v>13.5</v>
      </c>
      <c r="I7" s="15">
        <v>1</v>
      </c>
      <c r="J7" s="1">
        <f t="shared" si="3"/>
        <v>9.5</v>
      </c>
      <c r="K7" s="15">
        <v>2</v>
      </c>
      <c r="L7" s="1">
        <f t="shared" si="4"/>
        <v>4</v>
      </c>
      <c r="M7" s="15">
        <v>3</v>
      </c>
      <c r="N7" s="1">
        <f t="shared" si="5"/>
        <v>4</v>
      </c>
      <c r="O7" s="14">
        <f t="shared" si="6"/>
        <v>10</v>
      </c>
      <c r="P7" s="20">
        <f t="shared" si="7"/>
        <v>42.5</v>
      </c>
      <c r="Q7" s="18">
        <f t="shared" si="8"/>
        <v>42.503863707409465</v>
      </c>
      <c r="R7" s="8">
        <f t="shared" si="9"/>
        <v>2</v>
      </c>
      <c r="S7" s="6">
        <f t="shared" si="10"/>
        <v>5</v>
      </c>
      <c r="T7" s="1">
        <f t="shared" si="11"/>
        <v>6</v>
      </c>
    </row>
    <row r="8" spans="1:20" ht="15" x14ac:dyDescent="0.25">
      <c r="A8" s="10">
        <v>19</v>
      </c>
      <c r="B8" s="7" t="s">
        <v>17</v>
      </c>
      <c r="C8" s="15">
        <v>2</v>
      </c>
      <c r="D8" s="1">
        <f t="shared" si="0"/>
        <v>2.5</v>
      </c>
      <c r="E8" s="15">
        <v>1</v>
      </c>
      <c r="F8" s="1">
        <f t="shared" si="1"/>
        <v>11</v>
      </c>
      <c r="G8" s="15">
        <v>2</v>
      </c>
      <c r="H8" s="1">
        <f t="shared" si="2"/>
        <v>5.5</v>
      </c>
      <c r="I8" s="15">
        <v>1</v>
      </c>
      <c r="J8" s="1">
        <f t="shared" si="3"/>
        <v>9.5</v>
      </c>
      <c r="K8" s="15">
        <v>3</v>
      </c>
      <c r="L8" s="1">
        <f t="shared" si="4"/>
        <v>2</v>
      </c>
      <c r="M8" s="15">
        <v>1</v>
      </c>
      <c r="N8" s="1">
        <f t="shared" si="5"/>
        <v>13</v>
      </c>
      <c r="O8" s="14">
        <f t="shared" si="6"/>
        <v>10</v>
      </c>
      <c r="P8" s="20">
        <f t="shared" si="7"/>
        <v>43.5</v>
      </c>
      <c r="Q8" s="18">
        <f t="shared" si="8"/>
        <v>43.503954632672041</v>
      </c>
      <c r="R8" s="8">
        <f t="shared" si="9"/>
        <v>3</v>
      </c>
      <c r="S8" s="6">
        <f t="shared" si="10"/>
        <v>4</v>
      </c>
      <c r="T8" s="1">
        <f t="shared" si="11"/>
        <v>5</v>
      </c>
    </row>
    <row r="9" spans="1:20" ht="15" x14ac:dyDescent="0.25">
      <c r="A9" s="13">
        <v>12</v>
      </c>
      <c r="B9" s="7" t="s">
        <v>36</v>
      </c>
      <c r="C9" s="15">
        <v>3</v>
      </c>
      <c r="D9" s="1">
        <f t="shared" si="0"/>
        <v>1</v>
      </c>
      <c r="E9" s="15">
        <v>1</v>
      </c>
      <c r="F9" s="1">
        <f t="shared" si="1"/>
        <v>11</v>
      </c>
      <c r="G9" s="15">
        <v>1</v>
      </c>
      <c r="H9" s="1">
        <f t="shared" si="2"/>
        <v>13.5</v>
      </c>
      <c r="I9" s="15">
        <v>3</v>
      </c>
      <c r="J9" s="1">
        <f t="shared" si="3"/>
        <v>2</v>
      </c>
      <c r="K9" s="15">
        <v>1</v>
      </c>
      <c r="L9" s="1">
        <f t="shared" si="4"/>
        <v>12.5</v>
      </c>
      <c r="M9" s="15">
        <v>2</v>
      </c>
      <c r="N9" s="1">
        <f t="shared" si="5"/>
        <v>6</v>
      </c>
      <c r="O9" s="14">
        <f t="shared" si="6"/>
        <v>11</v>
      </c>
      <c r="P9" s="20">
        <f t="shared" si="7"/>
        <v>46</v>
      </c>
      <c r="Q9" s="18">
        <f t="shared" si="8"/>
        <v>46.003833448448333</v>
      </c>
      <c r="R9" s="8">
        <f t="shared" si="9"/>
        <v>4</v>
      </c>
      <c r="S9" s="6">
        <f t="shared" si="10"/>
        <v>3</v>
      </c>
      <c r="T9" s="1">
        <f t="shared" si="11"/>
        <v>6</v>
      </c>
    </row>
    <row r="10" spans="1:20" ht="15" x14ac:dyDescent="0.25">
      <c r="A10" s="10">
        <v>5</v>
      </c>
      <c r="B10" s="7" t="s">
        <v>32</v>
      </c>
      <c r="C10" s="15">
        <v>1</v>
      </c>
      <c r="D10" s="1">
        <f t="shared" si="0"/>
        <v>8.5</v>
      </c>
      <c r="E10" s="15">
        <v>1</v>
      </c>
      <c r="F10" s="1">
        <f t="shared" si="1"/>
        <v>11</v>
      </c>
      <c r="G10" s="15">
        <v>2</v>
      </c>
      <c r="H10" s="1">
        <f t="shared" si="2"/>
        <v>5.5</v>
      </c>
      <c r="I10" s="15">
        <v>0</v>
      </c>
      <c r="J10" s="1">
        <f t="shared" si="3"/>
        <v>24</v>
      </c>
      <c r="K10" s="15">
        <v>4</v>
      </c>
      <c r="L10" s="1">
        <f t="shared" si="4"/>
        <v>1</v>
      </c>
      <c r="M10" s="15">
        <v>2</v>
      </c>
      <c r="N10" s="1">
        <f t="shared" si="5"/>
        <v>6</v>
      </c>
      <c r="O10" s="14">
        <f t="shared" si="6"/>
        <v>10</v>
      </c>
      <c r="P10" s="20">
        <f t="shared" si="7"/>
        <v>56</v>
      </c>
      <c r="Q10" s="18">
        <f t="shared" si="8"/>
        <v>56.00509098965091</v>
      </c>
      <c r="R10" s="8">
        <f t="shared" si="9"/>
        <v>5</v>
      </c>
      <c r="S10" s="6">
        <f t="shared" si="10"/>
        <v>6</v>
      </c>
      <c r="T10" s="1">
        <f t="shared" si="11"/>
        <v>6</v>
      </c>
    </row>
    <row r="11" spans="1:20" ht="15" x14ac:dyDescent="0.25">
      <c r="A11" s="9">
        <v>8</v>
      </c>
      <c r="B11" s="7" t="s">
        <v>25</v>
      </c>
      <c r="C11" s="15">
        <v>0</v>
      </c>
      <c r="D11" s="1">
        <f t="shared" si="0"/>
        <v>23</v>
      </c>
      <c r="E11" s="15">
        <v>1</v>
      </c>
      <c r="F11" s="1">
        <f t="shared" si="1"/>
        <v>11</v>
      </c>
      <c r="G11" s="15">
        <v>2</v>
      </c>
      <c r="H11" s="1">
        <f t="shared" si="2"/>
        <v>5.5</v>
      </c>
      <c r="I11" s="15">
        <v>1</v>
      </c>
      <c r="J11" s="1">
        <f t="shared" si="3"/>
        <v>9.5</v>
      </c>
      <c r="K11" s="15">
        <v>2</v>
      </c>
      <c r="L11" s="1">
        <f t="shared" si="4"/>
        <v>4</v>
      </c>
      <c r="M11" s="15">
        <v>1</v>
      </c>
      <c r="N11" s="1">
        <f t="shared" si="5"/>
        <v>13</v>
      </c>
      <c r="O11" s="14">
        <f t="shared" si="6"/>
        <v>7</v>
      </c>
      <c r="P11" s="20">
        <f t="shared" si="7"/>
        <v>66</v>
      </c>
      <c r="Q11" s="18">
        <f t="shared" si="8"/>
        <v>66.008250165330011</v>
      </c>
      <c r="R11" s="8">
        <f t="shared" si="9"/>
        <v>6</v>
      </c>
      <c r="S11" s="6">
        <f t="shared" si="10"/>
        <v>3</v>
      </c>
      <c r="T11" s="1">
        <f t="shared" si="11"/>
        <v>4</v>
      </c>
    </row>
    <row r="12" spans="1:20" ht="15" x14ac:dyDescent="0.25">
      <c r="A12" s="10">
        <v>26</v>
      </c>
      <c r="B12" s="7" t="s">
        <v>14</v>
      </c>
      <c r="C12" s="15">
        <v>0</v>
      </c>
      <c r="D12" s="1">
        <f t="shared" si="0"/>
        <v>23</v>
      </c>
      <c r="E12" s="15">
        <v>4</v>
      </c>
      <c r="F12" s="1">
        <f t="shared" si="1"/>
        <v>1</v>
      </c>
      <c r="G12" s="15">
        <v>4</v>
      </c>
      <c r="H12" s="1">
        <f t="shared" si="2"/>
        <v>1</v>
      </c>
      <c r="I12" s="15">
        <v>0</v>
      </c>
      <c r="J12" s="1">
        <f t="shared" si="3"/>
        <v>24</v>
      </c>
      <c r="K12" s="15">
        <v>0</v>
      </c>
      <c r="L12" s="1">
        <f t="shared" si="4"/>
        <v>26</v>
      </c>
      <c r="M12" s="15">
        <v>4</v>
      </c>
      <c r="N12" s="1">
        <f t="shared" si="5"/>
        <v>2.5</v>
      </c>
      <c r="O12" s="14">
        <f t="shared" si="6"/>
        <v>12</v>
      </c>
      <c r="P12" s="20">
        <f t="shared" si="7"/>
        <v>77.5</v>
      </c>
      <c r="Q12" s="18">
        <f t="shared" si="8"/>
        <v>77.505961694236532</v>
      </c>
      <c r="R12" s="8">
        <f t="shared" si="9"/>
        <v>7</v>
      </c>
      <c r="S12" s="6">
        <f t="shared" si="10"/>
        <v>4</v>
      </c>
      <c r="T12" s="1">
        <f t="shared" si="11"/>
        <v>4</v>
      </c>
    </row>
    <row r="13" spans="1:20" ht="15" x14ac:dyDescent="0.25">
      <c r="A13" s="10">
        <v>21</v>
      </c>
      <c r="B13" s="7" t="s">
        <v>51</v>
      </c>
      <c r="C13" s="15">
        <v>2</v>
      </c>
      <c r="D13" s="1">
        <f t="shared" si="0"/>
        <v>2.5</v>
      </c>
      <c r="E13" s="15">
        <v>1</v>
      </c>
      <c r="F13" s="1">
        <f t="shared" si="1"/>
        <v>11</v>
      </c>
      <c r="G13" s="15">
        <v>3</v>
      </c>
      <c r="H13" s="1">
        <f t="shared" si="2"/>
        <v>2</v>
      </c>
      <c r="I13" s="15">
        <v>0</v>
      </c>
      <c r="J13" s="1">
        <f t="shared" si="3"/>
        <v>24</v>
      </c>
      <c r="K13" s="15">
        <v>0</v>
      </c>
      <c r="L13" s="1">
        <f t="shared" si="4"/>
        <v>26</v>
      </c>
      <c r="M13" s="15">
        <v>1</v>
      </c>
      <c r="N13" s="1">
        <f t="shared" si="5"/>
        <v>13</v>
      </c>
      <c r="O13" s="14">
        <f t="shared" si="6"/>
        <v>7</v>
      </c>
      <c r="P13" s="20">
        <f t="shared" si="7"/>
        <v>78.5</v>
      </c>
      <c r="Q13" s="18">
        <f t="shared" si="8"/>
        <v>78.509812893284987</v>
      </c>
      <c r="R13" s="8">
        <f t="shared" si="9"/>
        <v>8</v>
      </c>
      <c r="S13" s="6">
        <f t="shared" si="10"/>
        <v>1</v>
      </c>
      <c r="T13" s="1">
        <f t="shared" si="11"/>
        <v>1</v>
      </c>
    </row>
    <row r="14" spans="1:20" ht="15" x14ac:dyDescent="0.25">
      <c r="A14" s="9">
        <v>16</v>
      </c>
      <c r="B14" s="7" t="s">
        <v>40</v>
      </c>
      <c r="C14" s="16">
        <v>1</v>
      </c>
      <c r="D14" s="1">
        <f t="shared" si="0"/>
        <v>8.5</v>
      </c>
      <c r="E14" s="16">
        <v>0</v>
      </c>
      <c r="F14" s="1">
        <f t="shared" si="1"/>
        <v>25</v>
      </c>
      <c r="G14" s="16">
        <v>1</v>
      </c>
      <c r="H14" s="1">
        <f t="shared" si="2"/>
        <v>13.5</v>
      </c>
      <c r="I14" s="16">
        <v>4</v>
      </c>
      <c r="J14" s="1">
        <f t="shared" si="3"/>
        <v>1</v>
      </c>
      <c r="K14" s="16">
        <v>1</v>
      </c>
      <c r="L14" s="1">
        <f t="shared" si="4"/>
        <v>12.5</v>
      </c>
      <c r="M14" s="16">
        <v>0</v>
      </c>
      <c r="N14" s="1">
        <f t="shared" si="5"/>
        <v>25.5</v>
      </c>
      <c r="O14" s="14">
        <f t="shared" si="6"/>
        <v>7</v>
      </c>
      <c r="P14" s="20">
        <f t="shared" si="7"/>
        <v>86</v>
      </c>
      <c r="Q14" s="18">
        <f t="shared" si="8"/>
        <v>86.010750430171996</v>
      </c>
      <c r="R14" s="8">
        <f t="shared" si="9"/>
        <v>9</v>
      </c>
      <c r="S14" s="12">
        <f t="shared" si="10"/>
        <v>1</v>
      </c>
      <c r="T14" s="11">
        <f t="shared" si="11"/>
        <v>5</v>
      </c>
    </row>
    <row r="15" spans="1:20" ht="15" x14ac:dyDescent="0.25">
      <c r="A15" s="10">
        <v>27</v>
      </c>
      <c r="B15" s="7" t="s">
        <v>31</v>
      </c>
      <c r="C15" s="15">
        <v>0</v>
      </c>
      <c r="D15" s="1">
        <f t="shared" si="0"/>
        <v>23</v>
      </c>
      <c r="E15" s="15">
        <v>2</v>
      </c>
      <c r="F15" s="1">
        <f t="shared" si="1"/>
        <v>3</v>
      </c>
      <c r="G15" s="15">
        <v>1</v>
      </c>
      <c r="H15" s="1">
        <f t="shared" si="2"/>
        <v>13.5</v>
      </c>
      <c r="I15" s="15">
        <v>1</v>
      </c>
      <c r="J15" s="1">
        <f t="shared" si="3"/>
        <v>9.5</v>
      </c>
      <c r="K15" s="15">
        <v>0</v>
      </c>
      <c r="L15" s="1">
        <f t="shared" si="4"/>
        <v>26</v>
      </c>
      <c r="M15" s="15">
        <v>1</v>
      </c>
      <c r="N15" s="1">
        <f t="shared" si="5"/>
        <v>13</v>
      </c>
      <c r="O15" s="14">
        <f t="shared" si="6"/>
        <v>5</v>
      </c>
      <c r="P15" s="20">
        <f t="shared" si="7"/>
        <v>88</v>
      </c>
      <c r="Q15" s="18">
        <f t="shared" si="8"/>
        <v>88.014667107106661</v>
      </c>
      <c r="R15" s="8">
        <f t="shared" si="9"/>
        <v>10</v>
      </c>
      <c r="S15" s="6">
        <f t="shared" si="10"/>
        <v>1</v>
      </c>
      <c r="T15" s="1">
        <f t="shared" si="11"/>
        <v>2</v>
      </c>
    </row>
    <row r="16" spans="1:20" ht="15" x14ac:dyDescent="0.25">
      <c r="A16" s="13">
        <v>28</v>
      </c>
      <c r="B16" s="7" t="s">
        <v>39</v>
      </c>
      <c r="C16" s="16">
        <v>0</v>
      </c>
      <c r="D16" s="1">
        <f t="shared" si="0"/>
        <v>23</v>
      </c>
      <c r="E16" s="16">
        <v>0</v>
      </c>
      <c r="F16" s="1">
        <f t="shared" si="1"/>
        <v>25</v>
      </c>
      <c r="G16" s="16">
        <v>1</v>
      </c>
      <c r="H16" s="1">
        <f t="shared" si="2"/>
        <v>13.5</v>
      </c>
      <c r="I16" s="16">
        <v>1</v>
      </c>
      <c r="J16" s="1">
        <f t="shared" si="3"/>
        <v>9.5</v>
      </c>
      <c r="K16" s="16">
        <v>1</v>
      </c>
      <c r="L16" s="1">
        <f t="shared" si="4"/>
        <v>12.5</v>
      </c>
      <c r="M16" s="16">
        <v>1</v>
      </c>
      <c r="N16" s="1">
        <f t="shared" si="5"/>
        <v>13</v>
      </c>
      <c r="O16" s="14">
        <f t="shared" si="6"/>
        <v>4</v>
      </c>
      <c r="P16" s="20">
        <f t="shared" si="7"/>
        <v>96.5</v>
      </c>
      <c r="Q16" s="18">
        <f t="shared" si="8"/>
        <v>96.519300322149164</v>
      </c>
      <c r="R16" s="8">
        <f t="shared" si="9"/>
        <v>11</v>
      </c>
      <c r="S16" s="12">
        <f t="shared" si="10"/>
        <v>2</v>
      </c>
      <c r="T16" s="11">
        <f t="shared" si="11"/>
        <v>3</v>
      </c>
    </row>
    <row r="17" spans="1:20" ht="15" x14ac:dyDescent="0.25">
      <c r="A17" s="9">
        <v>4</v>
      </c>
      <c r="B17" s="7" t="s">
        <v>13</v>
      </c>
      <c r="C17" s="16">
        <v>1</v>
      </c>
      <c r="D17" s="1">
        <f t="shared" si="0"/>
        <v>8.5</v>
      </c>
      <c r="E17" s="16">
        <v>1</v>
      </c>
      <c r="F17" s="1">
        <f t="shared" si="1"/>
        <v>11</v>
      </c>
      <c r="G17" s="16">
        <v>0</v>
      </c>
      <c r="H17" s="1">
        <f t="shared" si="2"/>
        <v>25.5</v>
      </c>
      <c r="I17" s="16">
        <v>0</v>
      </c>
      <c r="J17" s="1">
        <f t="shared" si="3"/>
        <v>24</v>
      </c>
      <c r="K17" s="16">
        <v>2</v>
      </c>
      <c r="L17" s="1">
        <f t="shared" si="4"/>
        <v>4</v>
      </c>
      <c r="M17" s="16">
        <v>0</v>
      </c>
      <c r="N17" s="1">
        <f t="shared" si="5"/>
        <v>25.5</v>
      </c>
      <c r="O17" s="14">
        <f t="shared" si="6"/>
        <v>4</v>
      </c>
      <c r="P17" s="20">
        <f t="shared" si="7"/>
        <v>98.5</v>
      </c>
      <c r="Q17" s="18">
        <f t="shared" si="8"/>
        <v>98.519700329318326</v>
      </c>
      <c r="R17" s="8">
        <f t="shared" si="9"/>
        <v>12</v>
      </c>
      <c r="S17" s="12">
        <f t="shared" si="10"/>
        <v>2</v>
      </c>
      <c r="T17" s="11">
        <f t="shared" si="11"/>
        <v>2</v>
      </c>
    </row>
    <row r="18" spans="1:20" ht="15" x14ac:dyDescent="0.25">
      <c r="A18" s="10">
        <v>22</v>
      </c>
      <c r="B18" s="7" t="s">
        <v>30</v>
      </c>
      <c r="C18" s="15">
        <v>0</v>
      </c>
      <c r="D18" s="1">
        <f t="shared" si="0"/>
        <v>23</v>
      </c>
      <c r="E18" s="15">
        <v>2</v>
      </c>
      <c r="F18" s="1">
        <f t="shared" si="1"/>
        <v>3</v>
      </c>
      <c r="G18" s="15">
        <v>0</v>
      </c>
      <c r="H18" s="1">
        <f t="shared" si="2"/>
        <v>25.5</v>
      </c>
      <c r="I18" s="15">
        <v>1</v>
      </c>
      <c r="J18" s="1">
        <f t="shared" si="3"/>
        <v>9.5</v>
      </c>
      <c r="K18" s="15">
        <v>1</v>
      </c>
      <c r="L18" s="1">
        <f t="shared" si="4"/>
        <v>12.5</v>
      </c>
      <c r="M18" s="15">
        <v>0</v>
      </c>
      <c r="N18" s="1">
        <f t="shared" si="5"/>
        <v>25.5</v>
      </c>
      <c r="O18" s="14">
        <f t="shared" si="6"/>
        <v>4</v>
      </c>
      <c r="P18" s="20">
        <f t="shared" si="7"/>
        <v>99</v>
      </c>
      <c r="Q18" s="18">
        <f t="shared" si="8"/>
        <v>99.019800495495005</v>
      </c>
      <c r="R18" s="8">
        <f t="shared" si="9"/>
        <v>13</v>
      </c>
      <c r="S18" s="6">
        <f t="shared" si="10"/>
        <v>1</v>
      </c>
      <c r="T18" s="1">
        <f t="shared" si="11"/>
        <v>2</v>
      </c>
    </row>
    <row r="19" spans="1:20" ht="15" x14ac:dyDescent="0.25">
      <c r="A19" s="10">
        <v>29</v>
      </c>
      <c r="B19" s="7" t="s">
        <v>22</v>
      </c>
      <c r="C19" s="15">
        <v>0</v>
      </c>
      <c r="D19" s="1">
        <f t="shared" si="0"/>
        <v>23</v>
      </c>
      <c r="E19" s="15">
        <v>0</v>
      </c>
      <c r="F19" s="1">
        <f t="shared" si="1"/>
        <v>25</v>
      </c>
      <c r="G19" s="15">
        <v>1</v>
      </c>
      <c r="H19" s="1">
        <f t="shared" si="2"/>
        <v>13.5</v>
      </c>
      <c r="I19" s="15">
        <v>0</v>
      </c>
      <c r="J19" s="1">
        <f t="shared" si="3"/>
        <v>24</v>
      </c>
      <c r="K19" s="15">
        <v>1</v>
      </c>
      <c r="L19" s="1">
        <f t="shared" si="4"/>
        <v>12.5</v>
      </c>
      <c r="M19" s="15">
        <v>4</v>
      </c>
      <c r="N19" s="1">
        <f t="shared" si="5"/>
        <v>2.5</v>
      </c>
      <c r="O19" s="14">
        <f t="shared" si="6"/>
        <v>6</v>
      </c>
      <c r="P19" s="20">
        <f t="shared" si="7"/>
        <v>100.5</v>
      </c>
      <c r="Q19" s="18">
        <f t="shared" si="8"/>
        <v>100.51435731136215</v>
      </c>
      <c r="R19" s="8">
        <f t="shared" si="9"/>
        <v>14</v>
      </c>
      <c r="S19" s="6">
        <f t="shared" si="10"/>
        <v>5</v>
      </c>
      <c r="T19" s="1">
        <f t="shared" si="11"/>
        <v>5</v>
      </c>
    </row>
    <row r="20" spans="1:20" ht="15" x14ac:dyDescent="0.25">
      <c r="A20" s="10">
        <v>10</v>
      </c>
      <c r="B20" s="7" t="s">
        <v>49</v>
      </c>
      <c r="C20" s="15">
        <v>1</v>
      </c>
      <c r="D20" s="1">
        <f t="shared" si="0"/>
        <v>8.5</v>
      </c>
      <c r="E20" s="15">
        <v>0</v>
      </c>
      <c r="F20" s="1">
        <f t="shared" si="1"/>
        <v>25</v>
      </c>
      <c r="G20" s="15">
        <v>0</v>
      </c>
      <c r="H20" s="1">
        <f t="shared" si="2"/>
        <v>25.5</v>
      </c>
      <c r="I20" s="15">
        <v>0</v>
      </c>
      <c r="J20" s="1">
        <f t="shared" si="3"/>
        <v>24</v>
      </c>
      <c r="K20" s="15">
        <v>1</v>
      </c>
      <c r="L20" s="1">
        <f t="shared" si="4"/>
        <v>12.5</v>
      </c>
      <c r="M20" s="15">
        <v>2</v>
      </c>
      <c r="N20" s="1">
        <f t="shared" si="5"/>
        <v>6</v>
      </c>
      <c r="O20" s="14">
        <f t="shared" si="6"/>
        <v>4</v>
      </c>
      <c r="P20" s="20">
        <f t="shared" si="7"/>
        <v>101.5</v>
      </c>
      <c r="Q20" s="18">
        <f t="shared" si="8"/>
        <v>101.520300254765</v>
      </c>
      <c r="R20" s="8">
        <f t="shared" si="9"/>
        <v>15</v>
      </c>
      <c r="S20" s="6">
        <f t="shared" si="10"/>
        <v>3</v>
      </c>
      <c r="T20" s="1">
        <f t="shared" si="11"/>
        <v>3</v>
      </c>
    </row>
    <row r="21" spans="1:20" ht="15" x14ac:dyDescent="0.25">
      <c r="A21" s="10">
        <v>14</v>
      </c>
      <c r="B21" s="7" t="s">
        <v>16</v>
      </c>
      <c r="C21" s="16">
        <v>0</v>
      </c>
      <c r="D21" s="1">
        <f t="shared" si="0"/>
        <v>23</v>
      </c>
      <c r="E21" s="16">
        <v>1</v>
      </c>
      <c r="F21" s="1">
        <f t="shared" si="1"/>
        <v>11</v>
      </c>
      <c r="G21" s="16">
        <v>0</v>
      </c>
      <c r="H21" s="1">
        <f t="shared" si="2"/>
        <v>25.5</v>
      </c>
      <c r="I21" s="16">
        <v>1</v>
      </c>
      <c r="J21" s="1">
        <f t="shared" si="3"/>
        <v>9.5</v>
      </c>
      <c r="K21" s="16">
        <v>1</v>
      </c>
      <c r="L21" s="1">
        <f t="shared" si="4"/>
        <v>12.5</v>
      </c>
      <c r="M21" s="16">
        <v>0</v>
      </c>
      <c r="N21" s="1">
        <f t="shared" si="5"/>
        <v>25.5</v>
      </c>
      <c r="O21" s="14">
        <f t="shared" si="6"/>
        <v>3</v>
      </c>
      <c r="P21" s="20">
        <f t="shared" si="7"/>
        <v>107</v>
      </c>
      <c r="Q21" s="18">
        <f t="shared" si="8"/>
        <v>107.026750535535</v>
      </c>
      <c r="R21" s="8">
        <f t="shared" si="9"/>
        <v>16</v>
      </c>
      <c r="S21" s="12">
        <f t="shared" si="10"/>
        <v>1</v>
      </c>
      <c r="T21" s="11">
        <f t="shared" si="11"/>
        <v>2</v>
      </c>
    </row>
    <row r="22" spans="1:20" ht="15" x14ac:dyDescent="0.25">
      <c r="A22" s="10">
        <v>3</v>
      </c>
      <c r="B22" s="7" t="s">
        <v>34</v>
      </c>
      <c r="C22" s="15">
        <v>1</v>
      </c>
      <c r="D22" s="1">
        <f t="shared" si="0"/>
        <v>8.5</v>
      </c>
      <c r="E22" s="15">
        <v>1</v>
      </c>
      <c r="F22" s="1">
        <f t="shared" si="1"/>
        <v>11</v>
      </c>
      <c r="G22" s="15">
        <v>0</v>
      </c>
      <c r="H22" s="1">
        <f t="shared" si="2"/>
        <v>25.5</v>
      </c>
      <c r="I22" s="15">
        <v>0</v>
      </c>
      <c r="J22" s="1">
        <f t="shared" si="3"/>
        <v>24</v>
      </c>
      <c r="K22" s="15">
        <v>1</v>
      </c>
      <c r="L22" s="1">
        <f t="shared" si="4"/>
        <v>12.5</v>
      </c>
      <c r="M22" s="15">
        <v>0</v>
      </c>
      <c r="N22" s="1">
        <f t="shared" si="5"/>
        <v>25.5</v>
      </c>
      <c r="O22" s="14">
        <f t="shared" si="6"/>
        <v>3</v>
      </c>
      <c r="P22" s="20">
        <f t="shared" si="7"/>
        <v>107</v>
      </c>
      <c r="Q22" s="18">
        <f t="shared" si="8"/>
        <v>107.02675053607001</v>
      </c>
      <c r="R22" s="8">
        <f t="shared" si="9"/>
        <v>17</v>
      </c>
      <c r="S22" s="6">
        <f t="shared" si="10"/>
        <v>1</v>
      </c>
      <c r="T22" s="1">
        <f t="shared" si="11"/>
        <v>1</v>
      </c>
    </row>
    <row r="23" spans="1:20" ht="15" x14ac:dyDescent="0.25">
      <c r="A23" s="13">
        <v>13</v>
      </c>
      <c r="B23" s="35" t="s">
        <v>37</v>
      </c>
      <c r="C23" s="15">
        <v>1</v>
      </c>
      <c r="D23" s="1">
        <f t="shared" si="0"/>
        <v>8.5</v>
      </c>
      <c r="E23" s="15">
        <v>0</v>
      </c>
      <c r="F23" s="1">
        <f t="shared" si="1"/>
        <v>25</v>
      </c>
      <c r="G23" s="15">
        <v>1</v>
      </c>
      <c r="H23" s="1">
        <f t="shared" si="2"/>
        <v>13.5</v>
      </c>
      <c r="I23" s="15">
        <v>1</v>
      </c>
      <c r="J23" s="1">
        <f t="shared" si="3"/>
        <v>9.5</v>
      </c>
      <c r="K23" s="15">
        <v>0</v>
      </c>
      <c r="L23" s="1">
        <f t="shared" si="4"/>
        <v>26</v>
      </c>
      <c r="M23" s="15">
        <v>0</v>
      </c>
      <c r="N23" s="1">
        <f t="shared" si="5"/>
        <v>25.5</v>
      </c>
      <c r="O23" s="14">
        <f t="shared" si="6"/>
        <v>3</v>
      </c>
      <c r="P23" s="20">
        <f t="shared" si="7"/>
        <v>108</v>
      </c>
      <c r="Q23" s="18">
        <f t="shared" si="8"/>
        <v>108.02700108054</v>
      </c>
      <c r="R23" s="8">
        <f t="shared" si="9"/>
        <v>18</v>
      </c>
      <c r="S23" s="6">
        <f t="shared" si="10"/>
        <v>0</v>
      </c>
      <c r="T23" s="1">
        <f t="shared" si="11"/>
        <v>1</v>
      </c>
    </row>
    <row r="24" spans="1:20" ht="15" x14ac:dyDescent="0.25">
      <c r="A24" s="13">
        <v>9</v>
      </c>
      <c r="B24" s="7" t="s">
        <v>18</v>
      </c>
      <c r="C24" s="15">
        <v>1</v>
      </c>
      <c r="D24" s="1">
        <f t="shared" si="0"/>
        <v>8.5</v>
      </c>
      <c r="E24" s="15">
        <v>0</v>
      </c>
      <c r="F24" s="1">
        <f t="shared" si="1"/>
        <v>25</v>
      </c>
      <c r="G24" s="15">
        <v>0</v>
      </c>
      <c r="H24" s="1">
        <f t="shared" si="2"/>
        <v>25.5</v>
      </c>
      <c r="I24" s="15">
        <v>0</v>
      </c>
      <c r="J24" s="1">
        <f t="shared" si="3"/>
        <v>24</v>
      </c>
      <c r="K24" s="15">
        <v>1</v>
      </c>
      <c r="L24" s="1">
        <f t="shared" si="4"/>
        <v>12.5</v>
      </c>
      <c r="M24" s="15">
        <v>1</v>
      </c>
      <c r="N24" s="1">
        <f t="shared" si="5"/>
        <v>13</v>
      </c>
      <c r="O24" s="14">
        <f t="shared" si="6"/>
        <v>3</v>
      </c>
      <c r="P24" s="20">
        <f t="shared" si="7"/>
        <v>108.5</v>
      </c>
      <c r="Q24" s="18">
        <f t="shared" si="8"/>
        <v>108.52712536275166</v>
      </c>
      <c r="R24" s="8">
        <f t="shared" si="9"/>
        <v>19</v>
      </c>
      <c r="S24" s="6">
        <f t="shared" si="10"/>
        <v>2</v>
      </c>
      <c r="T24" s="1">
        <f t="shared" si="11"/>
        <v>2</v>
      </c>
    </row>
    <row r="25" spans="1:20" ht="15" x14ac:dyDescent="0.25">
      <c r="A25" s="10">
        <v>1</v>
      </c>
      <c r="B25" s="7" t="s">
        <v>29</v>
      </c>
      <c r="C25" s="15">
        <v>0</v>
      </c>
      <c r="D25" s="1">
        <f t="shared" si="0"/>
        <v>23</v>
      </c>
      <c r="E25" s="15">
        <v>1</v>
      </c>
      <c r="F25" s="1">
        <f t="shared" si="1"/>
        <v>11</v>
      </c>
      <c r="G25" s="15">
        <v>1</v>
      </c>
      <c r="H25" s="1">
        <f t="shared" si="2"/>
        <v>13.5</v>
      </c>
      <c r="I25" s="15">
        <v>0</v>
      </c>
      <c r="J25" s="1">
        <f t="shared" si="3"/>
        <v>24</v>
      </c>
      <c r="K25" s="15">
        <v>1</v>
      </c>
      <c r="L25" s="1">
        <f t="shared" si="4"/>
        <v>12.5</v>
      </c>
      <c r="M25" s="15">
        <v>0</v>
      </c>
      <c r="N25" s="1">
        <f t="shared" si="5"/>
        <v>25.5</v>
      </c>
      <c r="O25" s="14">
        <f t="shared" si="6"/>
        <v>3</v>
      </c>
      <c r="P25" s="20">
        <f t="shared" si="7"/>
        <v>109.5</v>
      </c>
      <c r="Q25" s="18">
        <f t="shared" si="8"/>
        <v>109.527375548595</v>
      </c>
      <c r="R25" s="8">
        <f t="shared" si="9"/>
        <v>20</v>
      </c>
      <c r="S25" s="6">
        <f t="shared" si="10"/>
        <v>1</v>
      </c>
      <c r="T25" s="1">
        <f t="shared" si="11"/>
        <v>1</v>
      </c>
    </row>
    <row r="26" spans="1:20" ht="15" x14ac:dyDescent="0.25">
      <c r="A26" s="10">
        <v>32</v>
      </c>
      <c r="B26" s="7" t="s">
        <v>24</v>
      </c>
      <c r="C26" s="15">
        <v>0</v>
      </c>
      <c r="D26" s="1">
        <f t="shared" si="0"/>
        <v>23</v>
      </c>
      <c r="E26" s="15">
        <v>1</v>
      </c>
      <c r="F26" s="1">
        <f t="shared" si="1"/>
        <v>11</v>
      </c>
      <c r="G26" s="15">
        <v>1</v>
      </c>
      <c r="H26" s="1">
        <f t="shared" si="2"/>
        <v>13.5</v>
      </c>
      <c r="I26" s="15">
        <v>0</v>
      </c>
      <c r="J26" s="1">
        <f t="shared" si="3"/>
        <v>24</v>
      </c>
      <c r="K26" s="15">
        <v>0</v>
      </c>
      <c r="L26" s="1">
        <f t="shared" si="4"/>
        <v>26</v>
      </c>
      <c r="M26" s="15">
        <v>1</v>
      </c>
      <c r="N26" s="1">
        <f t="shared" si="5"/>
        <v>13</v>
      </c>
      <c r="O26" s="14">
        <f t="shared" si="6"/>
        <v>3</v>
      </c>
      <c r="P26" s="20">
        <f t="shared" si="7"/>
        <v>110.5</v>
      </c>
      <c r="Q26" s="18">
        <f t="shared" si="8"/>
        <v>110.52762555360499</v>
      </c>
      <c r="R26" s="8">
        <f t="shared" si="9"/>
        <v>21</v>
      </c>
      <c r="S26" s="6">
        <f t="shared" si="10"/>
        <v>1</v>
      </c>
      <c r="T26" s="1">
        <f t="shared" si="11"/>
        <v>1</v>
      </c>
    </row>
    <row r="27" spans="1:20" ht="15" x14ac:dyDescent="0.25">
      <c r="A27" s="9">
        <v>15</v>
      </c>
      <c r="B27" s="7" t="s">
        <v>38</v>
      </c>
      <c r="C27" s="15">
        <v>0</v>
      </c>
      <c r="D27" s="1">
        <f t="shared" si="0"/>
        <v>23</v>
      </c>
      <c r="E27" s="15">
        <v>1</v>
      </c>
      <c r="F27" s="1">
        <f t="shared" si="1"/>
        <v>11</v>
      </c>
      <c r="G27" s="15">
        <v>2</v>
      </c>
      <c r="H27" s="1">
        <f t="shared" si="2"/>
        <v>5.5</v>
      </c>
      <c r="I27" s="15">
        <v>0</v>
      </c>
      <c r="J27" s="1">
        <f t="shared" si="3"/>
        <v>24</v>
      </c>
      <c r="K27" s="15">
        <v>0</v>
      </c>
      <c r="L27" s="1">
        <f t="shared" si="4"/>
        <v>26</v>
      </c>
      <c r="M27" s="15">
        <v>0</v>
      </c>
      <c r="N27" s="1">
        <f t="shared" si="5"/>
        <v>25.5</v>
      </c>
      <c r="O27" s="14">
        <f t="shared" si="6"/>
        <v>3</v>
      </c>
      <c r="P27" s="20">
        <f t="shared" si="7"/>
        <v>115</v>
      </c>
      <c r="Q27" s="18">
        <f t="shared" si="8"/>
        <v>115.02875115115</v>
      </c>
      <c r="R27" s="8">
        <f t="shared" si="9"/>
        <v>22</v>
      </c>
      <c r="S27" s="6">
        <f t="shared" si="10"/>
        <v>0</v>
      </c>
      <c r="T27" s="1">
        <f t="shared" si="11"/>
        <v>0</v>
      </c>
    </row>
    <row r="28" spans="1:20" ht="15" x14ac:dyDescent="0.25">
      <c r="A28" s="9">
        <v>7</v>
      </c>
      <c r="B28" s="35" t="s">
        <v>23</v>
      </c>
      <c r="C28" s="15">
        <v>0</v>
      </c>
      <c r="D28" s="1">
        <f t="shared" si="0"/>
        <v>23</v>
      </c>
      <c r="E28" s="15">
        <v>0</v>
      </c>
      <c r="F28" s="1">
        <f t="shared" si="1"/>
        <v>25</v>
      </c>
      <c r="G28" s="15">
        <v>2</v>
      </c>
      <c r="H28" s="1">
        <f t="shared" si="2"/>
        <v>5.5</v>
      </c>
      <c r="I28" s="15">
        <v>0</v>
      </c>
      <c r="J28" s="1">
        <f t="shared" si="3"/>
        <v>24</v>
      </c>
      <c r="K28" s="15">
        <v>1</v>
      </c>
      <c r="L28" s="1">
        <f t="shared" si="4"/>
        <v>12.5</v>
      </c>
      <c r="M28" s="15">
        <v>0</v>
      </c>
      <c r="N28" s="1">
        <f t="shared" si="5"/>
        <v>25.5</v>
      </c>
      <c r="O28" s="14">
        <f t="shared" si="6"/>
        <v>3</v>
      </c>
      <c r="P28" s="20">
        <f t="shared" si="7"/>
        <v>115.5</v>
      </c>
      <c r="Q28" s="18">
        <f t="shared" si="8"/>
        <v>115.528875578655</v>
      </c>
      <c r="R28" s="8">
        <f t="shared" si="9"/>
        <v>23</v>
      </c>
      <c r="S28" s="6">
        <f t="shared" si="10"/>
        <v>1</v>
      </c>
      <c r="T28" s="1">
        <f t="shared" si="11"/>
        <v>1</v>
      </c>
    </row>
    <row r="29" spans="1:20" ht="15" x14ac:dyDescent="0.25">
      <c r="A29" s="10">
        <v>31</v>
      </c>
      <c r="B29" s="2" t="s">
        <v>21</v>
      </c>
      <c r="C29" s="16">
        <v>0</v>
      </c>
      <c r="D29" s="1">
        <f t="shared" si="0"/>
        <v>23</v>
      </c>
      <c r="E29" s="16">
        <v>1</v>
      </c>
      <c r="F29" s="1">
        <f t="shared" si="1"/>
        <v>11</v>
      </c>
      <c r="G29" s="16">
        <v>0</v>
      </c>
      <c r="H29" s="1">
        <f t="shared" si="2"/>
        <v>25.5</v>
      </c>
      <c r="I29" s="16">
        <v>0</v>
      </c>
      <c r="J29" s="1">
        <f t="shared" si="3"/>
        <v>24</v>
      </c>
      <c r="K29" s="16">
        <v>1</v>
      </c>
      <c r="L29" s="1">
        <f t="shared" si="4"/>
        <v>12.5</v>
      </c>
      <c r="M29" s="16">
        <v>0</v>
      </c>
      <c r="N29" s="1">
        <f t="shared" si="5"/>
        <v>25.5</v>
      </c>
      <c r="O29" s="14">
        <f t="shared" si="6"/>
        <v>2</v>
      </c>
      <c r="P29" s="20">
        <f t="shared" si="7"/>
        <v>121.5</v>
      </c>
      <c r="Q29" s="18">
        <f t="shared" si="8"/>
        <v>121.54050060871499</v>
      </c>
      <c r="R29" s="8">
        <f t="shared" si="9"/>
        <v>24</v>
      </c>
      <c r="S29" s="12">
        <f t="shared" si="10"/>
        <v>1</v>
      </c>
      <c r="T29" s="11">
        <f t="shared" si="11"/>
        <v>1</v>
      </c>
    </row>
    <row r="30" spans="1:20" ht="15" x14ac:dyDescent="0.25">
      <c r="A30" s="10">
        <v>23</v>
      </c>
      <c r="B30" s="7" t="s">
        <v>20</v>
      </c>
      <c r="C30" s="15">
        <v>0</v>
      </c>
      <c r="D30" s="1">
        <f t="shared" si="0"/>
        <v>23</v>
      </c>
      <c r="E30" s="15">
        <v>0</v>
      </c>
      <c r="F30" s="1">
        <f t="shared" si="1"/>
        <v>25</v>
      </c>
      <c r="G30" s="15">
        <v>0</v>
      </c>
      <c r="H30" s="1">
        <f t="shared" si="2"/>
        <v>25.5</v>
      </c>
      <c r="I30" s="15">
        <v>1</v>
      </c>
      <c r="J30" s="1">
        <f t="shared" si="3"/>
        <v>9.5</v>
      </c>
      <c r="K30" s="15">
        <v>0</v>
      </c>
      <c r="L30" s="1">
        <f t="shared" si="4"/>
        <v>26</v>
      </c>
      <c r="M30" s="15">
        <v>1</v>
      </c>
      <c r="N30" s="1">
        <f t="shared" si="5"/>
        <v>13</v>
      </c>
      <c r="O30" s="14">
        <f t="shared" si="6"/>
        <v>2</v>
      </c>
      <c r="P30" s="20">
        <f t="shared" si="7"/>
        <v>122</v>
      </c>
      <c r="Q30" s="18">
        <f t="shared" si="8"/>
        <v>122.04066727727667</v>
      </c>
      <c r="R30" s="8">
        <f t="shared" si="9"/>
        <v>25.5</v>
      </c>
      <c r="S30" s="6">
        <f t="shared" si="10"/>
        <v>1</v>
      </c>
      <c r="T30" s="1">
        <f t="shared" si="11"/>
        <v>2</v>
      </c>
    </row>
    <row r="31" spans="1:20" ht="15" x14ac:dyDescent="0.25">
      <c r="A31" s="9">
        <v>25</v>
      </c>
      <c r="B31" s="7" t="s">
        <v>48</v>
      </c>
      <c r="C31" s="15">
        <v>0</v>
      </c>
      <c r="D31" s="1">
        <f t="shared" si="0"/>
        <v>23</v>
      </c>
      <c r="E31" s="15">
        <v>0</v>
      </c>
      <c r="F31" s="1">
        <f t="shared" si="1"/>
        <v>25</v>
      </c>
      <c r="G31" s="15">
        <v>0</v>
      </c>
      <c r="H31" s="1">
        <f t="shared" si="2"/>
        <v>25.5</v>
      </c>
      <c r="I31" s="15">
        <v>1</v>
      </c>
      <c r="J31" s="1">
        <f t="shared" si="3"/>
        <v>9.5</v>
      </c>
      <c r="K31" s="15">
        <v>0</v>
      </c>
      <c r="L31" s="1">
        <f t="shared" si="4"/>
        <v>26</v>
      </c>
      <c r="M31" s="15">
        <v>1</v>
      </c>
      <c r="N31" s="1">
        <f t="shared" si="5"/>
        <v>13</v>
      </c>
      <c r="O31" s="14">
        <f t="shared" si="6"/>
        <v>2</v>
      </c>
      <c r="P31" s="20">
        <f t="shared" si="7"/>
        <v>122</v>
      </c>
      <c r="Q31" s="18">
        <f t="shared" si="8"/>
        <v>122.04066727727667</v>
      </c>
      <c r="R31" s="8">
        <f t="shared" si="9"/>
        <v>25.5</v>
      </c>
      <c r="S31" s="6">
        <f t="shared" si="10"/>
        <v>1</v>
      </c>
      <c r="T31" s="1">
        <f t="shared" si="11"/>
        <v>2</v>
      </c>
    </row>
    <row r="32" spans="1:20" ht="15" x14ac:dyDescent="0.25">
      <c r="A32" s="13">
        <v>11</v>
      </c>
      <c r="B32" s="7" t="s">
        <v>12</v>
      </c>
      <c r="C32" s="15">
        <v>1</v>
      </c>
      <c r="D32" s="1">
        <f t="shared" si="0"/>
        <v>8.5</v>
      </c>
      <c r="E32" s="15">
        <v>0</v>
      </c>
      <c r="F32" s="1">
        <f t="shared" si="1"/>
        <v>25</v>
      </c>
      <c r="G32" s="15">
        <v>0</v>
      </c>
      <c r="H32" s="1">
        <f t="shared" si="2"/>
        <v>25.5</v>
      </c>
      <c r="I32" s="15">
        <v>0</v>
      </c>
      <c r="J32" s="1">
        <f t="shared" si="3"/>
        <v>24</v>
      </c>
      <c r="K32" s="15">
        <v>0</v>
      </c>
      <c r="L32" s="1">
        <f t="shared" si="4"/>
        <v>26</v>
      </c>
      <c r="M32" s="15">
        <v>1</v>
      </c>
      <c r="N32" s="1">
        <f t="shared" si="5"/>
        <v>13</v>
      </c>
      <c r="O32" s="14">
        <f t="shared" si="6"/>
        <v>2</v>
      </c>
      <c r="P32" s="20">
        <f t="shared" si="7"/>
        <v>122</v>
      </c>
      <c r="Q32" s="18">
        <f t="shared" si="8"/>
        <v>122.04066727788667</v>
      </c>
      <c r="R32" s="8">
        <f t="shared" si="9"/>
        <v>27</v>
      </c>
      <c r="S32" s="6">
        <f t="shared" si="10"/>
        <v>1</v>
      </c>
      <c r="T32" s="1">
        <f t="shared" si="11"/>
        <v>1</v>
      </c>
    </row>
    <row r="33" spans="1:20" ht="15" x14ac:dyDescent="0.25">
      <c r="A33" s="10">
        <v>17</v>
      </c>
      <c r="B33" s="7" t="s">
        <v>33</v>
      </c>
      <c r="C33" s="15">
        <v>0</v>
      </c>
      <c r="D33" s="1">
        <f t="shared" si="0"/>
        <v>23</v>
      </c>
      <c r="E33" s="15">
        <v>0</v>
      </c>
      <c r="F33" s="1">
        <f t="shared" si="1"/>
        <v>25</v>
      </c>
      <c r="G33" s="15">
        <v>1</v>
      </c>
      <c r="H33" s="1">
        <f t="shared" si="2"/>
        <v>13.5</v>
      </c>
      <c r="I33" s="15">
        <v>1</v>
      </c>
      <c r="J33" s="1">
        <f t="shared" si="3"/>
        <v>9.5</v>
      </c>
      <c r="K33" s="15">
        <v>0</v>
      </c>
      <c r="L33" s="1">
        <f t="shared" si="4"/>
        <v>26</v>
      </c>
      <c r="M33" s="15">
        <v>0</v>
      </c>
      <c r="N33" s="1">
        <f t="shared" si="5"/>
        <v>25.5</v>
      </c>
      <c r="O33" s="14">
        <f t="shared" si="6"/>
        <v>2</v>
      </c>
      <c r="P33" s="20">
        <f t="shared" si="7"/>
        <v>122.5</v>
      </c>
      <c r="Q33" s="18">
        <f t="shared" si="8"/>
        <v>122.54083455894585</v>
      </c>
      <c r="R33" s="8">
        <f t="shared" si="9"/>
        <v>28</v>
      </c>
      <c r="S33" s="6">
        <f t="shared" si="10"/>
        <v>0</v>
      </c>
      <c r="T33" s="1">
        <f t="shared" si="11"/>
        <v>1</v>
      </c>
    </row>
    <row r="34" spans="1:20" ht="15" x14ac:dyDescent="0.25">
      <c r="A34" s="10">
        <v>6</v>
      </c>
      <c r="B34" s="7" t="s">
        <v>11</v>
      </c>
      <c r="C34" s="16">
        <v>0</v>
      </c>
      <c r="D34" s="1">
        <f t="shared" si="0"/>
        <v>23</v>
      </c>
      <c r="E34" s="16">
        <v>0</v>
      </c>
      <c r="F34" s="1">
        <f t="shared" si="1"/>
        <v>25</v>
      </c>
      <c r="G34" s="16">
        <v>0</v>
      </c>
      <c r="H34" s="1">
        <f t="shared" si="2"/>
        <v>25.5</v>
      </c>
      <c r="I34" s="16">
        <v>1</v>
      </c>
      <c r="J34" s="1">
        <f t="shared" si="3"/>
        <v>9.5</v>
      </c>
      <c r="K34" s="16">
        <v>0</v>
      </c>
      <c r="L34" s="1">
        <f t="shared" si="4"/>
        <v>26</v>
      </c>
      <c r="M34" s="16">
        <v>0</v>
      </c>
      <c r="N34" s="1">
        <f t="shared" si="5"/>
        <v>25.5</v>
      </c>
      <c r="O34" s="14">
        <f t="shared" si="6"/>
        <v>1</v>
      </c>
      <c r="P34" s="20">
        <f t="shared" si="7"/>
        <v>134.5</v>
      </c>
      <c r="Q34" s="18">
        <f t="shared" si="8"/>
        <v>134.56725134567247</v>
      </c>
      <c r="R34" s="8">
        <f t="shared" si="9"/>
        <v>29</v>
      </c>
      <c r="S34" s="12">
        <f t="shared" si="10"/>
        <v>0</v>
      </c>
      <c r="T34" s="11">
        <f t="shared" si="11"/>
        <v>1</v>
      </c>
    </row>
    <row r="35" spans="1:20" ht="15" x14ac:dyDescent="0.25">
      <c r="A35" s="10">
        <v>18</v>
      </c>
      <c r="B35" s="7" t="s">
        <v>28</v>
      </c>
      <c r="C35" s="15">
        <v>0</v>
      </c>
      <c r="D35" s="1">
        <f t="shared" si="0"/>
        <v>23</v>
      </c>
      <c r="E35" s="15">
        <v>0</v>
      </c>
      <c r="F35" s="1">
        <f t="shared" si="1"/>
        <v>25</v>
      </c>
      <c r="G35" s="15">
        <v>0</v>
      </c>
      <c r="H35" s="1">
        <f t="shared" si="2"/>
        <v>25.5</v>
      </c>
      <c r="I35" s="15">
        <v>0</v>
      </c>
      <c r="J35" s="1">
        <f t="shared" si="3"/>
        <v>24</v>
      </c>
      <c r="K35" s="15">
        <v>1</v>
      </c>
      <c r="L35" s="1">
        <f t="shared" si="4"/>
        <v>12.5</v>
      </c>
      <c r="M35" s="15">
        <v>0</v>
      </c>
      <c r="N35" s="1">
        <f t="shared" si="5"/>
        <v>25.5</v>
      </c>
      <c r="O35" s="14">
        <f t="shared" si="6"/>
        <v>1</v>
      </c>
      <c r="P35" s="20">
        <f t="shared" si="7"/>
        <v>135.5</v>
      </c>
      <c r="Q35" s="18">
        <f t="shared" si="8"/>
        <v>135.56775067885499</v>
      </c>
      <c r="R35" s="8">
        <f t="shared" si="9"/>
        <v>30</v>
      </c>
      <c r="S35" s="6">
        <f t="shared" si="10"/>
        <v>1</v>
      </c>
      <c r="T35" s="1">
        <f t="shared" si="11"/>
        <v>1</v>
      </c>
    </row>
    <row r="36" spans="1:20" ht="15" x14ac:dyDescent="0.25">
      <c r="A36" s="10">
        <v>30</v>
      </c>
      <c r="B36" s="7" t="s">
        <v>26</v>
      </c>
      <c r="C36" s="15">
        <v>0</v>
      </c>
      <c r="D36" s="1">
        <f t="shared" si="0"/>
        <v>23</v>
      </c>
      <c r="E36" s="15">
        <v>0</v>
      </c>
      <c r="F36" s="1">
        <f t="shared" si="1"/>
        <v>25</v>
      </c>
      <c r="G36" s="15">
        <v>0</v>
      </c>
      <c r="H36" s="1">
        <f t="shared" si="2"/>
        <v>25.5</v>
      </c>
      <c r="I36" s="15">
        <v>0</v>
      </c>
      <c r="J36" s="1">
        <f t="shared" si="3"/>
        <v>24</v>
      </c>
      <c r="K36" s="15">
        <v>0</v>
      </c>
      <c r="L36" s="1">
        <f t="shared" si="4"/>
        <v>26</v>
      </c>
      <c r="M36" s="15">
        <v>1</v>
      </c>
      <c r="N36" s="1">
        <f t="shared" si="5"/>
        <v>13</v>
      </c>
      <c r="O36" s="14">
        <f t="shared" si="6"/>
        <v>1</v>
      </c>
      <c r="P36" s="20">
        <f t="shared" si="7"/>
        <v>136.5</v>
      </c>
      <c r="Q36" s="18">
        <f t="shared" si="8"/>
        <v>136.56825068386502</v>
      </c>
      <c r="R36" s="8">
        <f t="shared" si="9"/>
        <v>31</v>
      </c>
      <c r="S36" s="6">
        <f t="shared" si="10"/>
        <v>1</v>
      </c>
      <c r="T36" s="1">
        <f t="shared" si="11"/>
        <v>1</v>
      </c>
    </row>
    <row r="37" spans="1:20" ht="15" x14ac:dyDescent="0.25">
      <c r="A37" s="10">
        <v>20</v>
      </c>
      <c r="B37" s="7" t="s">
        <v>35</v>
      </c>
      <c r="C37" s="15">
        <v>0</v>
      </c>
      <c r="D37" s="1">
        <f t="shared" si="0"/>
        <v>23</v>
      </c>
      <c r="E37" s="15">
        <v>0</v>
      </c>
      <c r="F37" s="1">
        <f t="shared" si="1"/>
        <v>25</v>
      </c>
      <c r="G37" s="15">
        <v>0</v>
      </c>
      <c r="H37" s="1">
        <f t="shared" si="2"/>
        <v>25.5</v>
      </c>
      <c r="I37" s="15">
        <v>0</v>
      </c>
      <c r="J37" s="1">
        <f t="shared" si="3"/>
        <v>24</v>
      </c>
      <c r="K37" s="15">
        <v>0</v>
      </c>
      <c r="L37" s="1">
        <f t="shared" si="4"/>
        <v>26</v>
      </c>
      <c r="M37" s="15">
        <v>0</v>
      </c>
      <c r="N37" s="1">
        <f t="shared" si="5"/>
        <v>25.5</v>
      </c>
      <c r="O37" s="14">
        <f t="shared" si="6"/>
        <v>0</v>
      </c>
      <c r="P37" s="20">
        <f t="shared" si="7"/>
        <v>149</v>
      </c>
      <c r="Q37" s="18">
        <f t="shared" si="8"/>
        <v>149.14900149149</v>
      </c>
      <c r="R37" s="8">
        <f t="shared" si="9"/>
        <v>32</v>
      </c>
      <c r="S37" s="6">
        <f t="shared" si="10"/>
        <v>0</v>
      </c>
      <c r="T37" s="1">
        <f t="shared" si="11"/>
        <v>0</v>
      </c>
    </row>
  </sheetData>
  <autoFilter ref="A5:T5">
    <sortState ref="A6:T37">
      <sortCondition ref="R5"/>
    </sortState>
  </autoFilter>
  <sortState ref="A3:T34">
    <sortCondition ref="R1"/>
  </sortState>
  <mergeCells count="8">
    <mergeCell ref="S4:T4"/>
    <mergeCell ref="C4:D4"/>
    <mergeCell ref="E4:F4"/>
    <mergeCell ref="G4:H4"/>
    <mergeCell ref="I4:J4"/>
    <mergeCell ref="K4:L4"/>
    <mergeCell ref="M4:N4"/>
    <mergeCell ref="O4:R4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B38"/>
  <sheetViews>
    <sheetView zoomScale="70" zoomScaleNormal="70" workbookViewId="0">
      <pane ySplit="4" topLeftCell="A5" activePane="bottomLeft" state="frozen"/>
      <selection pane="bottomLeft" activeCell="B1" sqref="B1:B1048576"/>
    </sheetView>
  </sheetViews>
  <sheetFormatPr defaultColWidth="8.85546875" defaultRowHeight="12.75" x14ac:dyDescent="0.2"/>
  <cols>
    <col min="1" max="1" width="8.28515625" style="5" customWidth="1"/>
    <col min="2" max="2" width="19.140625" style="4" customWidth="1"/>
    <col min="3" max="16384" width="8.85546875" style="3"/>
  </cols>
  <sheetData>
    <row r="3" spans="1:2" ht="13.5" thickBot="1" x14ac:dyDescent="0.25">
      <c r="A3" s="21"/>
      <c r="B3" s="24"/>
    </row>
    <row r="4" spans="1:2" ht="13.5" thickBot="1" x14ac:dyDescent="0.25">
      <c r="A4" s="25" t="s">
        <v>8</v>
      </c>
      <c r="B4" s="26" t="s">
        <v>10</v>
      </c>
    </row>
    <row r="5" spans="1:2" ht="15" x14ac:dyDescent="0.25">
      <c r="A5" s="36"/>
      <c r="B5" s="2" t="s">
        <v>34</v>
      </c>
    </row>
    <row r="6" spans="1:2" ht="15" x14ac:dyDescent="0.25">
      <c r="A6" s="13"/>
      <c r="B6" s="7" t="s">
        <v>41</v>
      </c>
    </row>
    <row r="7" spans="1:2" x14ac:dyDescent="0.2">
      <c r="A7" s="34"/>
      <c r="B7" s="7" t="s">
        <v>48</v>
      </c>
    </row>
    <row r="8" spans="1:2" ht="15" x14ac:dyDescent="0.25">
      <c r="A8" s="13"/>
      <c r="B8" s="7" t="s">
        <v>37</v>
      </c>
    </row>
    <row r="9" spans="1:2" ht="15" x14ac:dyDescent="0.25">
      <c r="A9" s="10"/>
      <c r="B9" s="7" t="s">
        <v>30</v>
      </c>
    </row>
    <row r="10" spans="1:2" ht="15" x14ac:dyDescent="0.25">
      <c r="A10" s="13"/>
      <c r="B10" s="7" t="s">
        <v>39</v>
      </c>
    </row>
    <row r="11" spans="1:2" ht="15" x14ac:dyDescent="0.25">
      <c r="A11" s="10"/>
      <c r="B11" s="7" t="s">
        <v>12</v>
      </c>
    </row>
    <row r="12" spans="1:2" ht="15" x14ac:dyDescent="0.25">
      <c r="A12" s="10"/>
      <c r="B12" s="7" t="s">
        <v>16</v>
      </c>
    </row>
    <row r="13" spans="1:2" ht="15" x14ac:dyDescent="0.25">
      <c r="A13" s="10"/>
      <c r="B13" s="7" t="s">
        <v>21</v>
      </c>
    </row>
    <row r="14" spans="1:2" ht="15" x14ac:dyDescent="0.25">
      <c r="A14" s="10"/>
      <c r="B14" s="7" t="s">
        <v>25</v>
      </c>
    </row>
    <row r="15" spans="1:2" ht="15" x14ac:dyDescent="0.25">
      <c r="A15" s="9"/>
      <c r="B15" s="7" t="s">
        <v>11</v>
      </c>
    </row>
    <row r="16" spans="1:2" ht="15" x14ac:dyDescent="0.25">
      <c r="A16" s="10"/>
      <c r="B16" s="7" t="s">
        <v>23</v>
      </c>
    </row>
    <row r="17" spans="1:2" ht="15" x14ac:dyDescent="0.25">
      <c r="A17" s="10"/>
      <c r="B17" s="7" t="s">
        <v>27</v>
      </c>
    </row>
    <row r="18" spans="1:2" ht="15" x14ac:dyDescent="0.25">
      <c r="A18" s="10"/>
      <c r="B18" s="7" t="s">
        <v>13</v>
      </c>
    </row>
    <row r="19" spans="1:2" ht="15" x14ac:dyDescent="0.25">
      <c r="A19" s="9"/>
      <c r="B19" s="7" t="s">
        <v>32</v>
      </c>
    </row>
    <row r="20" spans="1:2" ht="15" x14ac:dyDescent="0.25">
      <c r="A20" s="9"/>
      <c r="B20" s="7" t="s">
        <v>31</v>
      </c>
    </row>
    <row r="21" spans="1:2" ht="15" x14ac:dyDescent="0.25">
      <c r="A21" s="9"/>
      <c r="B21" s="7" t="s">
        <v>36</v>
      </c>
    </row>
    <row r="22" spans="1:2" ht="15" x14ac:dyDescent="0.25">
      <c r="A22" s="10"/>
      <c r="B22" s="7" t="s">
        <v>22</v>
      </c>
    </row>
    <row r="23" spans="1:2" ht="15" x14ac:dyDescent="0.25">
      <c r="A23" s="10"/>
      <c r="B23" s="7" t="s">
        <v>29</v>
      </c>
    </row>
    <row r="24" spans="1:2" ht="15" x14ac:dyDescent="0.25">
      <c r="A24" s="13"/>
      <c r="B24" s="7" t="s">
        <v>42</v>
      </c>
    </row>
    <row r="25" spans="1:2" x14ac:dyDescent="0.2">
      <c r="A25" s="34"/>
      <c r="B25" s="7" t="s">
        <v>49</v>
      </c>
    </row>
    <row r="26" spans="1:2" ht="15" x14ac:dyDescent="0.25">
      <c r="A26" s="10"/>
      <c r="B26" s="7" t="s">
        <v>18</v>
      </c>
    </row>
    <row r="27" spans="1:2" ht="15" x14ac:dyDescent="0.25">
      <c r="A27" s="10"/>
      <c r="B27" s="7" t="s">
        <v>19</v>
      </c>
    </row>
    <row r="28" spans="1:2" ht="15" x14ac:dyDescent="0.25">
      <c r="A28" s="10"/>
      <c r="B28" s="7" t="s">
        <v>20</v>
      </c>
    </row>
    <row r="29" spans="1:2" ht="15" x14ac:dyDescent="0.25">
      <c r="A29" s="10"/>
      <c r="B29" s="7" t="s">
        <v>15</v>
      </c>
    </row>
    <row r="30" spans="1:2" ht="15" x14ac:dyDescent="0.25">
      <c r="A30" s="10"/>
      <c r="B30" s="7" t="s">
        <v>26</v>
      </c>
    </row>
    <row r="31" spans="1:2" ht="15" x14ac:dyDescent="0.25">
      <c r="A31" s="13"/>
      <c r="B31" s="7" t="s">
        <v>38</v>
      </c>
    </row>
    <row r="32" spans="1:2" ht="15" x14ac:dyDescent="0.25">
      <c r="A32" s="10"/>
      <c r="B32" s="7" t="s">
        <v>14</v>
      </c>
    </row>
    <row r="33" spans="1:2" ht="15" x14ac:dyDescent="0.25">
      <c r="A33" s="10"/>
      <c r="B33" s="7" t="s">
        <v>24</v>
      </c>
    </row>
    <row r="34" spans="1:2" ht="15" x14ac:dyDescent="0.25">
      <c r="A34" s="13"/>
      <c r="B34" s="7" t="s">
        <v>40</v>
      </c>
    </row>
    <row r="35" spans="1:2" ht="15" x14ac:dyDescent="0.25">
      <c r="A35" s="10"/>
      <c r="B35" s="7" t="s">
        <v>35</v>
      </c>
    </row>
    <row r="36" spans="1:2" ht="15" x14ac:dyDescent="0.25">
      <c r="A36" s="10"/>
      <c r="B36" s="7" t="s">
        <v>17</v>
      </c>
    </row>
    <row r="37" spans="1:2" ht="15" x14ac:dyDescent="0.25">
      <c r="A37" s="10"/>
      <c r="B37" s="35" t="s">
        <v>28</v>
      </c>
    </row>
    <row r="38" spans="1:2" ht="15" x14ac:dyDescent="0.25">
      <c r="A38" s="9"/>
      <c r="B38" s="35" t="s">
        <v>33</v>
      </c>
    </row>
  </sheetData>
  <pageMargins left="0.23622047244094491" right="0.23622047244094491" top="0.74803149606299213" bottom="0.74803149606299213" header="0.31496062992125984" footer="0.31496062992125984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grand finále Pobedím</vt:lpstr>
      <vt:lpstr>zoznam pretekárov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Varchula Marek</dc:creator>
  <cp:lastModifiedBy>DRGON Martin</cp:lastModifiedBy>
  <cp:lastPrinted>2016-11-12T14:31:31Z</cp:lastPrinted>
  <dcterms:created xsi:type="dcterms:W3CDTF">2013-01-10T11:46:53Z</dcterms:created>
  <dcterms:modified xsi:type="dcterms:W3CDTF">2016-11-16T09:07:33Z</dcterms:modified>
</cp:coreProperties>
</file>